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uladora" sheetId="1" state="visible" r:id="rId1"/>
    <sheet name="Cómo funcion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[$$-en-US]#,##0"/>
    <numFmt numFmtId="165" formatCode="[$$-en-US]#,##0&quot; / mes&quot;"/>
  </numFmts>
  <fonts count="19">
    <font>
      <name val="Calibri"/>
      <family val="2"/>
      <color theme="1"/>
      <sz val="11"/>
      <scheme val="minor"/>
    </font>
    <font>
      <name val="Calibri"/>
      <b val="1"/>
      <color rgb="000A1F44"/>
      <sz val="20"/>
    </font>
    <font>
      <name val="Calibri"/>
      <i val="1"/>
      <color rgb="0071717A"/>
      <sz val="11"/>
    </font>
    <font>
      <b val="1"/>
      <color rgb="000A1F44"/>
      <sz val="11"/>
    </font>
    <font>
      <color rgb="0052525B"/>
      <sz val="10"/>
    </font>
    <font>
      <name val="Calibri"/>
      <b val="1"/>
      <color rgb="00FFFFFF"/>
      <sz val="13"/>
    </font>
    <font>
      <name val="Calibri"/>
      <color rgb="0018181B"/>
      <sz val="11"/>
    </font>
    <font>
      <name val="Calibri"/>
      <b val="1"/>
      <color rgb="002563EB"/>
      <sz val="11"/>
    </font>
    <font>
      <name val="Calibri"/>
      <b val="1"/>
      <color rgb="00FFFFFF"/>
      <sz val="14"/>
    </font>
    <font>
      <name val="Calibri"/>
      <b val="1"/>
      <color rgb="0018181B"/>
      <sz val="11"/>
    </font>
    <font>
      <name val="Calibri"/>
      <b val="1"/>
      <color rgb="000A1F44"/>
      <sz val="12"/>
    </font>
    <font>
      <name val="Calibri"/>
      <b val="1"/>
      <color rgb="000A1F44"/>
      <sz val="22"/>
    </font>
    <font>
      <name val="Calibri"/>
      <b val="1"/>
      <color rgb="00FFFFFF"/>
      <sz val="22"/>
    </font>
    <font>
      <name val="Calibri"/>
      <b val="1"/>
      <color rgb="002563EB"/>
      <sz val="12"/>
    </font>
    <font>
      <name val="Calibri"/>
      <color rgb="0052525B"/>
      <sz val="10"/>
    </font>
    <font>
      <name val="Calibri"/>
      <b val="1"/>
      <color rgb="002563EB"/>
      <sz val="11"/>
      <u val="single"/>
    </font>
    <font>
      <name val="Calibri"/>
      <b val="1"/>
      <color rgb="000A1F44"/>
      <sz val="18"/>
    </font>
    <font>
      <b val="1"/>
      <color rgb="002563EB"/>
      <sz val="12"/>
    </font>
    <font>
      <color rgb="0018181B"/>
      <sz val="10"/>
    </font>
  </fonts>
  <fills count="6">
    <fill>
      <patternFill/>
    </fill>
    <fill>
      <patternFill patternType="gray125"/>
    </fill>
    <fill>
      <patternFill patternType="solid">
        <fgColor rgb="000A1F44"/>
      </patternFill>
    </fill>
    <fill>
      <patternFill patternType="solid">
        <fgColor rgb="00EFF6FF"/>
      </patternFill>
    </fill>
    <fill>
      <patternFill patternType="solid">
        <fgColor rgb="00F4F4F5"/>
      </patternFill>
    </fill>
    <fill>
      <patternFill patternType="solid">
        <fgColor rgb="00EF4444"/>
      </patternFill>
    </fill>
  </fills>
  <borders count="3">
    <border>
      <left/>
      <right/>
      <top/>
      <bottom/>
      <diagonal/>
    </border>
    <border>
      <left style="medium">
        <color rgb="002563EB"/>
      </left>
      <right style="thin">
        <color rgb="002563EB"/>
      </right>
      <top style="thin">
        <color rgb="002563EB"/>
      </top>
      <bottom style="thin">
        <color rgb="002563EB"/>
      </bottom>
    </border>
    <border>
      <left style="thin">
        <color rgb="00E4E4E7"/>
      </left>
      <right style="thin">
        <color rgb="00E4E4E7"/>
      </right>
      <top style="thin">
        <color rgb="00E4E4E7"/>
      </top>
      <bottom style="thin">
        <color rgb="00E4E4E7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left" vertical="center" indent="1"/>
    </xf>
    <xf numFmtId="0" fontId="6" fillId="0" borderId="0" applyAlignment="1" pivotButton="0" quotePrefix="0" xfId="0">
      <alignment horizontal="left" vertical="center"/>
    </xf>
    <xf numFmtId="164" fontId="7" fillId="3" borderId="1" applyAlignment="1" pivotButton="0" quotePrefix="0" xfId="0">
      <alignment horizontal="right" vertical="center"/>
    </xf>
    <xf numFmtId="9" fontId="7" fillId="3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 vertical="center" indent="1"/>
    </xf>
    <xf numFmtId="0" fontId="9" fillId="0" borderId="0" pivotButton="0" quotePrefix="0" xfId="0"/>
    <xf numFmtId="165" fontId="10" fillId="4" borderId="2" applyAlignment="1" pivotButton="0" quotePrefix="0" xfId="0">
      <alignment horizontal="right" vertical="center"/>
    </xf>
    <xf numFmtId="164" fontId="12" fillId="2" borderId="0" applyAlignment="1" pivotButton="0" quotePrefix="0" xfId="0">
      <alignment horizontal="center" vertical="center"/>
    </xf>
    <xf numFmtId="0" fontId="8" fillId="5" borderId="0" applyAlignment="1" pivotButton="0" quotePrefix="0" xfId="0">
      <alignment horizontal="left" vertical="center" indent="1"/>
    </xf>
    <xf numFmtId="164" fontId="12" fillId="5" borderId="0" applyAlignment="1" pivotButton="0" quotePrefix="0" xfId="0">
      <alignment horizontal="center" vertical="center"/>
    </xf>
    <xf numFmtId="0" fontId="13" fillId="0" borderId="0" pivotButton="0" quotePrefix="0" xfId="0"/>
    <xf numFmtId="0" fontId="14" fillId="0" borderId="0" applyAlignment="1" pivotButton="0" quotePrefix="0" xfId="0">
      <alignment wrapText="1"/>
    </xf>
    <xf numFmtId="0" fontId="15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analyzer.cobizconsulting.com/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53"/>
  <sheetViews>
    <sheetView workbookViewId="0">
      <selection activeCell="A1" sqref="A1"/>
    </sheetView>
  </sheetViews>
  <sheetFormatPr baseColWidth="8" defaultRowHeight="15"/>
  <cols>
    <col width="4" customWidth="1" min="1" max="1"/>
    <col width="50" customWidth="1" min="2" max="2"/>
    <col width="22" customWidth="1" min="3" max="3"/>
    <col width="6" customWidth="1" min="4" max="4"/>
    <col width="50" customWidth="1" min="5" max="5"/>
    <col width="22" customWidth="1" min="6" max="6"/>
  </cols>
  <sheetData>
    <row r="1" ht="6" customHeight="1"/>
    <row r="2" ht="30" customHeight="1">
      <c r="B2" s="1" t="inlineStr">
        <is>
          <t>Calculadora de Fugas de Margen</t>
        </is>
      </c>
    </row>
    <row r="3">
      <c r="B3" s="2" t="inlineStr">
        <is>
          <t>Identifica cuánto dinero pierde tu empresa al mes por procesos no optimizados · COBIZ</t>
        </is>
      </c>
    </row>
    <row r="5">
      <c r="B5" s="3" t="inlineStr">
        <is>
          <t>Cómo usarla:</t>
        </is>
      </c>
    </row>
    <row r="6">
      <c r="B6" s="4" t="inlineStr">
        <is>
          <t>1. Llena las celdas AZULES con tus números reales.</t>
        </is>
      </c>
    </row>
    <row r="7">
      <c r="B7" s="4" t="inlineStr">
        <is>
          <t>2. Las celdas GRISES son calculadas automáticamente.</t>
        </is>
      </c>
    </row>
    <row r="8">
      <c r="B8" s="4" t="inlineStr">
        <is>
          <t>3. Mira el resumen ejecutivo abajo: cuánto pierdes al mes y al año.</t>
        </is>
      </c>
    </row>
    <row r="11" ht="26" customHeight="1">
      <c r="B11" s="5" t="inlineStr">
        <is>
          <t>1. Ventas y conversión</t>
        </is>
      </c>
    </row>
    <row r="13">
      <c r="B13" s="6" t="inlineStr">
        <is>
          <t>Ventas mensuales (USD)</t>
        </is>
      </c>
      <c r="C13" s="7" t="n">
        <v>50000</v>
      </c>
    </row>
    <row r="14">
      <c r="B14" s="6" t="inlineStr">
        <is>
          <t>Margen bruto (%)</t>
        </is>
      </c>
      <c r="C14" s="8" t="n">
        <v>0.35</v>
      </c>
    </row>
    <row r="15">
      <c r="B15" s="6" t="inlineStr">
        <is>
          <t>Leads recibidos al mes</t>
        </is>
      </c>
      <c r="C15" s="9" t="n">
        <v>800</v>
      </c>
    </row>
    <row r="16">
      <c r="B16" s="6" t="inlineStr">
        <is>
          <t>Leads perdidos por seguimiento manual (%)</t>
        </is>
      </c>
      <c r="C16" s="8" t="n">
        <v>0.22</v>
      </c>
    </row>
    <row r="17">
      <c r="B17" s="6" t="inlineStr">
        <is>
          <t>Tasa de conversión actual (lead → cliente)</t>
        </is>
      </c>
      <c r="C17" s="8" t="n">
        <v>0.05</v>
      </c>
    </row>
    <row r="18">
      <c r="B18" s="6" t="inlineStr">
        <is>
          <t>Ticket promedio (USD)</t>
        </is>
      </c>
      <c r="C18" s="7" t="n">
        <v>600</v>
      </c>
    </row>
    <row r="21" ht="26" customHeight="1">
      <c r="B21" s="5" t="inlineStr">
        <is>
          <t>2. Operaciones (inventario, despacho, errores)</t>
        </is>
      </c>
    </row>
    <row r="23">
      <c r="B23" s="6" t="inlineStr">
        <is>
          <t>Pedidos al mes</t>
        </is>
      </c>
      <c r="C23" s="9" t="n">
        <v>400</v>
      </c>
    </row>
    <row r="24">
      <c r="B24" s="6" t="inlineStr">
        <is>
          <t>Tasa de error en pedidos (%)</t>
        </is>
      </c>
      <c r="C24" s="8" t="n">
        <v>0.08</v>
      </c>
    </row>
    <row r="25">
      <c r="B25" s="6" t="inlineStr">
        <is>
          <t>Costo promedio de corregir un error (USD)</t>
        </is>
      </c>
      <c r="C25" s="7" t="n">
        <v>45</v>
      </c>
    </row>
    <row r="26">
      <c r="B26" s="6" t="inlineStr">
        <is>
          <t>Discrepancia de inventario (% sobre stock)</t>
        </is>
      </c>
      <c r="C26" s="8" t="n">
        <v>0.08</v>
      </c>
    </row>
    <row r="27">
      <c r="B27" s="6" t="inlineStr">
        <is>
          <t>Valor del stock total (USD)</t>
        </is>
      </c>
      <c r="C27" s="7" t="n">
        <v>150000</v>
      </c>
    </row>
    <row r="30" ht="26" customHeight="1">
      <c r="B30" s="5" t="inlineStr">
        <is>
          <t>3. Tiempo de equipo (procesos manuales)</t>
        </is>
      </c>
    </row>
    <row r="32">
      <c r="B32" s="6" t="inlineStr">
        <is>
          <t>Personas ejecutando tareas repetitivas</t>
        </is>
      </c>
      <c r="C32" s="9" t="n">
        <v>5</v>
      </c>
    </row>
    <row r="33">
      <c r="B33" s="6" t="inlineStr">
        <is>
          <t>Horas/semana por persona en tareas automatizables</t>
        </is>
      </c>
      <c r="C33" s="9" t="n">
        <v>12</v>
      </c>
    </row>
    <row r="34">
      <c r="B34" s="6" t="inlineStr">
        <is>
          <t>Costo promedio por hora del equipo (USD)</t>
        </is>
      </c>
      <c r="C34" s="7" t="n">
        <v>18</v>
      </c>
    </row>
    <row r="35">
      <c r="B35" s="6" t="inlineStr">
        <is>
          <t>Días en cierre contable mensual</t>
        </is>
      </c>
      <c r="C35" s="9" t="n">
        <v>8</v>
      </c>
    </row>
    <row r="36">
      <c r="B36" s="6" t="inlineStr">
        <is>
          <t>Costo de "esperar" información (USD/día de atraso)</t>
        </is>
      </c>
      <c r="C36" s="7" t="n">
        <v>500</v>
      </c>
    </row>
    <row r="39" ht="30" customHeight="1">
      <c r="B39" s="10" t="inlineStr">
        <is>
          <t>📊 Resumen ejecutivo: tus fugas en USD</t>
        </is>
      </c>
    </row>
    <row r="41">
      <c r="B41" s="11" t="inlineStr">
        <is>
          <t>💸 Fugas en VENTAS (por seguimiento manual)</t>
        </is>
      </c>
      <c r="C41" s="12">
        <f>C14*C15*C16*C17*C13</f>
        <v/>
      </c>
    </row>
    <row r="42">
      <c r="B42" s="11" t="inlineStr">
        <is>
          <t>💸 Fugas en OPERACIONES (errores en pedidos)</t>
        </is>
      </c>
      <c r="C42" s="12">
        <f>C22*C23*C24</f>
        <v/>
      </c>
    </row>
    <row r="43">
      <c r="B43" s="11" t="inlineStr">
        <is>
          <t>💸 Fugas en INVENTARIO (discrepancia stock)</t>
        </is>
      </c>
      <c r="C43" s="12">
        <f>C26*C25*C12</f>
        <v/>
      </c>
    </row>
    <row r="44">
      <c r="B44" s="11" t="inlineStr">
        <is>
          <t>💸 Costo de TIEMPO (tareas repetitivas)</t>
        </is>
      </c>
      <c r="C44" s="12">
        <f>C30*C31*C32*4</f>
        <v/>
      </c>
    </row>
    <row r="45">
      <c r="B45" s="11" t="inlineStr">
        <is>
          <t>💸 Costo del CIERRE CONTABLE LENTO</t>
        </is>
      </c>
      <c r="C45" s="12">
        <f>C33*C34</f>
        <v/>
      </c>
    </row>
    <row r="47" ht="50" customHeight="1">
      <c r="B47" s="10" t="inlineStr">
        <is>
          <t>TOTAL FUGAS / MES</t>
        </is>
      </c>
      <c r="C47" s="13">
        <f>SUM(C41:C45)</f>
        <v/>
      </c>
    </row>
    <row r="48" ht="50" customHeight="1">
      <c r="B48" s="14" t="inlineStr">
        <is>
          <t>PROYECCIÓN ANUAL DE FUGAS</t>
        </is>
      </c>
      <c r="C48" s="15">
        <f>C47*12</f>
        <v/>
      </c>
    </row>
    <row r="51">
      <c r="B51" s="16" t="inlineStr">
        <is>
          <t>👉 ¿Quieres un diagnóstico personalizado de TU empresa?</t>
        </is>
      </c>
    </row>
    <row r="52" ht="32" customHeight="1">
      <c r="B52" s="17" t="inlineStr">
        <is>
          <t>COBIZ Analyst entrega un dossier ejecutivo en 24 h con análisis FODA, hoja de ruta de 90 días y sesión con Partner. $24.99 USD.</t>
        </is>
      </c>
    </row>
    <row r="53">
      <c r="B53" s="18" t="inlineStr">
        <is>
          <t>analyzer.cobizconsulting.com</t>
        </is>
      </c>
    </row>
  </sheetData>
  <mergeCells count="8">
    <mergeCell ref="B21:F21"/>
    <mergeCell ref="B30:F30"/>
    <mergeCell ref="B39:F39"/>
    <mergeCell ref="B2:F2"/>
    <mergeCell ref="B11:F11"/>
    <mergeCell ref="B3:F3"/>
    <mergeCell ref="B51:F51"/>
    <mergeCell ref="B52:F52"/>
  </mergeCells>
  <hyperlinks>
    <hyperlink xmlns:r="http://schemas.openxmlformats.org/officeDocument/2006/relationships" ref="B5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20"/>
  <sheetViews>
    <sheetView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9" t="inlineStr">
        <is>
          <t>Cómo funciona esta calculadora</t>
        </is>
      </c>
    </row>
    <row r="4">
      <c r="B4" s="20" t="inlineStr">
        <is>
          <t>Metodología</t>
        </is>
      </c>
    </row>
    <row r="5" ht="40" customHeight="1">
      <c r="B5" s="21" t="inlineStr">
        <is>
          <t>Esta calculadora estima las fugas operativas y financieras más comunes en empresas medianas usando benchmarks de la industria de transformación digital.</t>
        </is>
      </c>
    </row>
    <row r="7">
      <c r="B7" s="20" t="inlineStr">
        <is>
          <t>Sección 1: Ventas</t>
        </is>
      </c>
    </row>
    <row r="8" ht="40" customHeight="1">
      <c r="B8" s="21" t="inlineStr">
        <is>
          <t>Estimamos cuánto pierdes por leads que se enfrían debido a seguimiento manual. El 22% de tasa de abandono (default) es el promedio para empresas sin CRM integrado.</t>
        </is>
      </c>
    </row>
    <row r="10">
      <c r="B10" s="20" t="inlineStr">
        <is>
          <t>Sección 2: Operaciones</t>
        </is>
      </c>
    </row>
    <row r="11" ht="40" customHeight="1">
      <c r="B11" s="21" t="inlineStr">
        <is>
          <t>Errores en pedidos del 8% (default) representa el promedio del retail/logística sin sistemas integrados. La discrepancia de inventario captura el "stock fantasma".</t>
        </is>
      </c>
    </row>
    <row r="13">
      <c r="B13" s="20" t="inlineStr">
        <is>
          <t>Sección 3: Tiempo</t>
        </is>
      </c>
    </row>
    <row r="14" ht="40" customHeight="1">
      <c r="B14" s="21" t="inlineStr">
        <is>
          <t>Las "tareas automatizables" son aquellas que un sistema bien implementado podría hacer (facturación, conciliación, reportes). Las multiplicamos por 4 semanas/mes.</t>
        </is>
      </c>
    </row>
    <row r="16">
      <c r="B16" s="20" t="inlineStr">
        <is>
          <t>Resumen</t>
        </is>
      </c>
    </row>
    <row r="17" ht="40" customHeight="1">
      <c r="B17" s="21" t="inlineStr">
        <is>
          <t>La suma de las 5 fugas te da una estimación CONSERVADORA del costo mensual del status quo. La proyección anual suele ser una sorpresa.</t>
        </is>
      </c>
    </row>
    <row r="19">
      <c r="B19" s="20" t="inlineStr">
        <is>
          <t>Limitaciones</t>
        </is>
      </c>
    </row>
    <row r="20" ht="40" customHeight="1">
      <c r="B20" s="21" t="inlineStr">
        <is>
          <t>Esta es una calculadora de auto-diagnóstico — no reemplaza un análisis profesional. Para un diagnóstico verificado con dossier ejecutivo, usa COBIZ Analyst ($24.99 USD).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2026-05-26T11:56:48Z</dcterms:created>
  <dcterms:modified xsi:type="dcterms:W3CDTF">2026-05-26T11:56:48Z</dcterms:modified>
</cp:coreProperties>
</file>