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lculadora ROI" sheetId="1" state="visible" r:id="rId1"/>
    <sheet name="Cómo interpreta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[$$-en-US]#,##0"/>
    <numFmt numFmtId="165" formatCode="0.0&quot; meses&quot;"/>
  </numFmts>
  <fonts count="21">
    <font>
      <name val="Calibri"/>
      <family val="2"/>
      <color theme="1"/>
      <sz val="11"/>
      <scheme val="minor"/>
    </font>
    <font>
      <name val="Calibri"/>
      <b val="1"/>
      <color rgb="000A1F44"/>
      <sz val="20"/>
    </font>
    <font>
      <name val="Calibri"/>
      <i val="1"/>
      <color rgb="0071717A"/>
      <sz val="11"/>
    </font>
    <font>
      <b val="1"/>
      <color rgb="000A1F44"/>
      <sz val="11"/>
    </font>
    <font>
      <color rgb="0052525B"/>
      <sz val="10"/>
    </font>
    <font>
      <name val="Calibri"/>
      <b val="1"/>
      <color rgb="00FFFFFF"/>
      <sz val="13"/>
    </font>
    <font>
      <name val="Calibri"/>
      <color rgb="0018181B"/>
      <sz val="11"/>
    </font>
    <font>
      <name val="Calibri"/>
      <b val="1"/>
      <color rgb="002563EB"/>
      <sz val="11"/>
    </font>
    <font>
      <name val="Calibri"/>
      <b val="1"/>
      <color rgb="000A1F44"/>
      <sz val="12"/>
    </font>
    <font>
      <b val="1"/>
      <color rgb="000A1F44"/>
      <sz val="12"/>
    </font>
    <font>
      <b val="1"/>
      <color rgb="0010B981"/>
      <sz val="11"/>
    </font>
    <font>
      <b val="1"/>
      <color rgb="0010B981"/>
      <sz val="12"/>
    </font>
    <font>
      <b val="1"/>
      <color rgb="00FFFFFF"/>
      <sz val="12"/>
    </font>
    <font>
      <name val="Calibri"/>
      <b val="1"/>
      <color rgb="000A1F44"/>
      <sz val="22"/>
    </font>
    <font>
      <b val="1"/>
      <color rgb="00FFFFFF"/>
      <sz val="22"/>
    </font>
    <font>
      <name val="Calibri"/>
      <b val="1"/>
      <color rgb="002563EB"/>
      <sz val="12"/>
    </font>
    <font>
      <name val="Calibri"/>
      <color rgb="0052525B"/>
      <sz val="10"/>
    </font>
    <font>
      <name val="Calibri"/>
      <b val="1"/>
      <color rgb="002563EB"/>
      <sz val="11"/>
      <u val="single"/>
    </font>
    <font>
      <name val="Calibri"/>
      <b val="1"/>
      <color rgb="000A1F44"/>
      <sz val="18"/>
    </font>
    <font>
      <b val="1"/>
      <color rgb="002563EB"/>
      <sz val="12"/>
    </font>
    <font>
      <color rgb="0018181B"/>
      <sz val="10"/>
    </font>
  </fonts>
  <fills count="7">
    <fill>
      <patternFill/>
    </fill>
    <fill>
      <patternFill patternType="gray125"/>
    </fill>
    <fill>
      <patternFill patternType="solid">
        <fgColor rgb="000A1F44"/>
      </patternFill>
    </fill>
    <fill>
      <patternFill patternType="solid">
        <fgColor rgb="00EFF6FF"/>
      </patternFill>
    </fill>
    <fill>
      <patternFill patternType="solid">
        <fgColor rgb="00F4F4F5"/>
      </patternFill>
    </fill>
    <fill>
      <patternFill patternType="solid">
        <fgColor rgb="002563EB"/>
      </patternFill>
    </fill>
    <fill>
      <patternFill patternType="solid">
        <fgColor rgb="0006B6D4"/>
      </patternFill>
    </fill>
  </fills>
  <borders count="3">
    <border>
      <left/>
      <right/>
      <top/>
      <bottom/>
      <diagonal/>
    </border>
    <border>
      <left style="medium">
        <color rgb="002563EB"/>
      </left>
      <right style="thin">
        <color rgb="002563EB"/>
      </right>
      <top style="thin">
        <color rgb="002563EB"/>
      </top>
      <bottom style="thin">
        <color rgb="002563EB"/>
      </bottom>
    </border>
    <border>
      <left style="thin">
        <color rgb="00E4E4E7"/>
      </left>
      <right style="thin">
        <color rgb="00E4E4E7"/>
      </right>
      <top style="thin">
        <color rgb="00E4E4E7"/>
      </top>
      <bottom style="thin">
        <color rgb="00E4E4E7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applyAlignment="1" pivotButton="0" quotePrefix="0" xfId="0">
      <alignment horizontal="left" vertical="center" indent="1"/>
    </xf>
    <xf numFmtId="0" fontId="6" fillId="0" borderId="0" applyAlignment="1" pivotButton="0" quotePrefix="0" xfId="0">
      <alignment horizontal="left" vertical="center"/>
    </xf>
    <xf numFmtId="164" fontId="7" fillId="3" borderId="1" applyAlignment="1" pivotButton="0" quotePrefix="0" xfId="0">
      <alignment horizontal="right" vertical="center"/>
    </xf>
    <xf numFmtId="164" fontId="9" fillId="4" borderId="2" applyAlignment="1" pivotButton="0" quotePrefix="0" xfId="0">
      <alignment horizontal="right" vertical="center"/>
    </xf>
    <xf numFmtId="164" fontId="8" fillId="4" borderId="2" applyAlignment="1" pivotButton="0" quotePrefix="0" xfId="0">
      <alignment horizontal="right" vertical="center"/>
    </xf>
    <xf numFmtId="0" fontId="10" fillId="0" borderId="0" pivotButton="0" quotePrefix="0" xfId="0"/>
    <xf numFmtId="164" fontId="11" fillId="4" borderId="2" applyAlignment="1" pivotButton="0" quotePrefix="0" xfId="0">
      <alignment horizontal="right" vertical="center"/>
    </xf>
    <xf numFmtId="0" fontId="12" fillId="5" borderId="0" applyAlignment="1" pivotButton="0" quotePrefix="0" xfId="0">
      <alignment horizontal="left" vertical="center" indent="1"/>
    </xf>
    <xf numFmtId="9" fontId="14" fillId="5" borderId="0" applyAlignment="1" pivotButton="0" quotePrefix="0" xfId="0">
      <alignment horizontal="center" vertical="center"/>
    </xf>
    <xf numFmtId="0" fontId="12" fillId="6" borderId="0" applyAlignment="1" pivotButton="0" quotePrefix="0" xfId="0">
      <alignment horizontal="left" vertical="center" indent="1"/>
    </xf>
    <xf numFmtId="165" fontId="14" fillId="6" borderId="0" applyAlignment="1" pivotButton="0" quotePrefix="0" xfId="0">
      <alignment horizontal="center" vertical="center"/>
    </xf>
    <xf numFmtId="0" fontId="12" fillId="2" borderId="0" applyAlignment="1" pivotButton="0" quotePrefix="0" xfId="0">
      <alignment horizontal="left" vertical="center" indent="1"/>
    </xf>
    <xf numFmtId="164" fontId="14" fillId="2" borderId="0" applyAlignment="1" pivotButton="0" quotePrefix="0" xfId="0">
      <alignment horizontal="center" vertical="center"/>
    </xf>
    <xf numFmtId="0" fontId="15" fillId="0" borderId="0" pivotButton="0" quotePrefix="0" xfId="0"/>
    <xf numFmtId="0" fontId="16" fillId="0" borderId="0" applyAlignment="1" pivotButton="0" quotePrefix="0" xfId="0">
      <alignment wrapText="1"/>
    </xf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analyzer.cobizconsulting.com/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50"/>
  <sheetViews>
    <sheetView workbookViewId="0">
      <selection activeCell="A1" sqref="A1"/>
    </sheetView>
  </sheetViews>
  <sheetFormatPr baseColWidth="8" defaultRowHeight="15"/>
  <cols>
    <col width="4" customWidth="1" min="1" max="1"/>
    <col width="48" customWidth="1" min="2" max="2"/>
    <col width="22" customWidth="1" min="3" max="3"/>
    <col width="6" customWidth="1" min="4" max="4"/>
    <col width="48" customWidth="1" min="5" max="5"/>
    <col width="22" customWidth="1" min="6" max="6"/>
  </cols>
  <sheetData>
    <row r="1" ht="6" customHeight="1"/>
    <row r="2" ht="30" customHeight="1">
      <c r="B2" s="1" t="inlineStr">
        <is>
          <t>Calculadora ROI · Transformación Digital</t>
        </is>
      </c>
    </row>
    <row r="3">
      <c r="B3" s="2" t="inlineStr">
        <is>
          <t>Caso de negocio listo para presentar a tu board · COBIZ</t>
        </is>
      </c>
    </row>
    <row r="5">
      <c r="B5" s="3" t="inlineStr">
        <is>
          <t>Cómo usarla:</t>
        </is>
      </c>
    </row>
    <row r="6">
      <c r="B6" s="4" t="inlineStr">
        <is>
          <t>1. Llena las celdas AZULES con tu inversión esperada y beneficios proyectados.</t>
        </is>
      </c>
    </row>
    <row r="7">
      <c r="B7" s="4" t="inlineStr">
        <is>
          <t>2. Mira las celdas GRISES: ROI, payback, ahorro acumulado.</t>
        </is>
      </c>
    </row>
    <row r="8">
      <c r="B8" s="4" t="inlineStr">
        <is>
          <t>3. Lleva esta calculadora a la reunión de board — tienes el business case completo.</t>
        </is>
      </c>
    </row>
    <row r="11" ht="26" customHeight="1">
      <c r="B11" s="5" t="inlineStr">
        <is>
          <t>1. Inversión inicial</t>
        </is>
      </c>
    </row>
    <row r="13">
      <c r="B13" s="6" t="inlineStr">
        <is>
          <t>Inversión en software / licencias (USD)</t>
        </is>
      </c>
      <c r="C13" s="7" t="n">
        <v>25000</v>
      </c>
    </row>
    <row r="14">
      <c r="B14" s="6" t="inlineStr">
        <is>
          <t>Inversión en consultoría / implementación (USD)</t>
        </is>
      </c>
      <c r="C14" s="7" t="n">
        <v>45000</v>
      </c>
    </row>
    <row r="15">
      <c r="B15" s="6" t="inlineStr">
        <is>
          <t>Costo capacitación + change management (USD)</t>
        </is>
      </c>
      <c r="C15" s="7" t="n">
        <v>8000</v>
      </c>
    </row>
    <row r="16">
      <c r="B16" s="6" t="inlineStr">
        <is>
          <t>Hardware / infraestructura adicional (USD)</t>
        </is>
      </c>
      <c r="C16" s="7" t="n">
        <v>5000</v>
      </c>
    </row>
    <row r="18">
      <c r="B18" s="3" t="inlineStr">
        <is>
          <t>INVERSIÓN INICIAL TOTAL</t>
        </is>
      </c>
      <c r="C18" s="8">
        <f>SUM(C13:C16)</f>
        <v/>
      </c>
    </row>
    <row r="21" ht="26" customHeight="1">
      <c r="B21" s="5" t="inlineStr">
        <is>
          <t>2. Costos recurrentes anuales</t>
        </is>
      </c>
    </row>
    <row r="23">
      <c r="B23" s="6" t="inlineStr">
        <is>
          <t>Licencias SaaS / mantenimiento (USD/año)</t>
        </is>
      </c>
      <c r="C23" s="7" t="n">
        <v>12000</v>
      </c>
    </row>
    <row r="24">
      <c r="B24" s="6" t="inlineStr">
        <is>
          <t>Soporte técnico / actualizaciones (USD/año)</t>
        </is>
      </c>
      <c r="C24" s="7" t="n">
        <v>6000</v>
      </c>
    </row>
    <row r="26">
      <c r="B26" s="3" t="inlineStr">
        <is>
          <t>COSTO RECURRENTE ANUAL</t>
        </is>
      </c>
      <c r="C26" s="9">
        <f>SUM(C23:C24)</f>
        <v/>
      </c>
    </row>
    <row r="29" ht="26" customHeight="1">
      <c r="B29" s="5" t="inlineStr">
        <is>
          <t>3. Beneficios anuales esperados</t>
        </is>
      </c>
    </row>
    <row r="31">
      <c r="B31" s="6" t="inlineStr">
        <is>
          <t>Ahorro en horas hombre (USD/año)</t>
        </is>
      </c>
      <c r="C31" s="7" t="n">
        <v>60000</v>
      </c>
    </row>
    <row r="32">
      <c r="B32" s="6" t="inlineStr">
        <is>
          <t>Reducción de errores operativos (USD/año)</t>
        </is>
      </c>
      <c r="C32" s="7" t="n">
        <v>35000</v>
      </c>
    </row>
    <row r="33">
      <c r="B33" s="6" t="inlineStr">
        <is>
          <t>Aumento de ventas por mejor conversión (USD/año)</t>
        </is>
      </c>
      <c r="C33" s="7" t="n">
        <v>80000</v>
      </c>
    </row>
    <row r="34">
      <c r="B34" s="6" t="inlineStr">
        <is>
          <t>Reducción de churn / retención (USD/año)</t>
        </is>
      </c>
      <c r="C34" s="7" t="n">
        <v>25000</v>
      </c>
    </row>
    <row r="35">
      <c r="B35" s="6" t="inlineStr">
        <is>
          <t>Ahorro en costos de inventario/logística (USD/año)</t>
        </is>
      </c>
      <c r="C35" s="7" t="n">
        <v>20000</v>
      </c>
    </row>
    <row r="37">
      <c r="B37" s="10" t="inlineStr">
        <is>
          <t>BENEFICIO BRUTO ANUAL</t>
        </is>
      </c>
      <c r="C37" s="11">
        <f>SUM(C31:C35)</f>
        <v/>
      </c>
    </row>
    <row r="38">
      <c r="B38" s="10" t="inlineStr">
        <is>
          <t>BENEFICIO NETO ANUAL (después de costo recurrente)</t>
        </is>
      </c>
      <c r="C38" s="11">
        <f>C37-C26</f>
        <v/>
      </c>
    </row>
    <row r="41" ht="30" customHeight="1">
      <c r="B41" s="5" t="inlineStr">
        <is>
          <t>🎯 KPIs FINALES — Lleva esto a tu board</t>
        </is>
      </c>
    </row>
    <row r="43" ht="55" customHeight="1">
      <c r="B43" s="12" t="inlineStr">
        <is>
          <t>ROI Año 1</t>
        </is>
      </c>
      <c r="C43" s="13">
        <f>(C42-C17)/C17</f>
        <v/>
      </c>
    </row>
    <row r="44" ht="55" customHeight="1">
      <c r="B44" s="14" t="inlineStr">
        <is>
          <t>Payback period (meses)</t>
        </is>
      </c>
      <c r="C44" s="15">
        <f>ROUND(C17/(C42/12),1)</f>
        <v/>
      </c>
    </row>
    <row r="45" ht="55" customHeight="1">
      <c r="B45" s="16" t="inlineStr">
        <is>
          <t>Beneficio neto 3 años</t>
        </is>
      </c>
      <c r="C45" s="17">
        <f>(C42*3)-C17</f>
        <v/>
      </c>
    </row>
    <row r="48">
      <c r="B48" s="18" t="inlineStr">
        <is>
          <t>👉 ¿Necesitas validar estos números con un Partner antes de presentar?</t>
        </is>
      </c>
    </row>
    <row r="49" ht="32" customHeight="1">
      <c r="B49" s="19" t="inlineStr">
        <is>
          <t>COBIZ Analyst entrega un dossier ejecutivo personalizado con análisis FODA, hoja de ruta y validación de tu business case. $24.99 USD.</t>
        </is>
      </c>
    </row>
    <row r="50">
      <c r="B50" s="20" t="inlineStr">
        <is>
          <t>analyzer.cobizconsulting.com</t>
        </is>
      </c>
    </row>
  </sheetData>
  <mergeCells count="8">
    <mergeCell ref="B21:F21"/>
    <mergeCell ref="B29:F29"/>
    <mergeCell ref="B2:F2"/>
    <mergeCell ref="B48:F48"/>
    <mergeCell ref="B11:F11"/>
    <mergeCell ref="B3:F3"/>
    <mergeCell ref="B41:F41"/>
    <mergeCell ref="B49:F49"/>
  </mergeCells>
  <hyperlinks>
    <hyperlink xmlns:r="http://schemas.openxmlformats.org/officeDocument/2006/relationships" ref="B50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28"/>
  <sheetViews>
    <sheetView workbookViewId="0">
      <selection activeCell="A1" sqref="A1"/>
    </sheetView>
  </sheetViews>
  <sheetFormatPr baseColWidth="8" defaultRowHeight="15"/>
  <cols>
    <col width="3" customWidth="1" min="1" max="1"/>
    <col width="100" customWidth="1" min="2" max="2"/>
  </cols>
  <sheetData>
    <row r="2">
      <c r="B2" s="21" t="inlineStr">
        <is>
          <t>Cómo interpretar el ROI</t>
        </is>
      </c>
    </row>
    <row r="4">
      <c r="B4" s="22" t="inlineStr">
        <is>
          <t>ROI Año 1 &gt; 50%</t>
        </is>
      </c>
    </row>
    <row r="5" ht="35" customHeight="1">
      <c r="B5" s="23" t="inlineStr">
        <is>
          <t>Excelente. El proyecto se justifica solo con el primer año.</t>
        </is>
      </c>
    </row>
    <row r="7">
      <c r="B7" s="22" t="inlineStr">
        <is>
          <t>ROI Año 1 entre 20-50%</t>
        </is>
      </c>
    </row>
    <row r="8" ht="35" customHeight="1">
      <c r="B8" s="23" t="inlineStr">
        <is>
          <t>Bueno. Vale la pena, especialmente si el negocio escala.</t>
        </is>
      </c>
    </row>
    <row r="10">
      <c r="B10" s="22" t="inlineStr">
        <is>
          <t>ROI Año 1 entre 0-20%</t>
        </is>
      </c>
    </row>
    <row r="11" ht="35" customHeight="1">
      <c r="B11" s="23" t="inlineStr">
        <is>
          <t>Marginal. Reconsidera el alcance o busca optimización.</t>
        </is>
      </c>
    </row>
    <row r="13">
      <c r="B13" s="22" t="inlineStr">
        <is>
          <t>ROI Año 1 &lt; 0%</t>
        </is>
      </c>
    </row>
    <row r="14" ht="35" customHeight="1">
      <c r="B14" s="23" t="inlineStr">
        <is>
          <t>Pierdes dinero el primer año. Revisar beneficios esperados — pueden ser conservadores. A 3 años suele cambiar.</t>
        </is>
      </c>
    </row>
    <row r="17">
      <c r="B17" s="22" t="inlineStr">
        <is>
          <t>Payback &lt; 12 meses</t>
        </is>
      </c>
    </row>
    <row r="18" ht="35" customHeight="1">
      <c r="B18" s="23" t="inlineStr">
        <is>
          <t>Excelente. Recuperas la inversión en menos de un año.</t>
        </is>
      </c>
    </row>
    <row r="20">
      <c r="B20" s="22" t="inlineStr">
        <is>
          <t>Payback 12-24 meses</t>
        </is>
      </c>
    </row>
    <row r="21" ht="35" customHeight="1">
      <c r="B21" s="23" t="inlineStr">
        <is>
          <t>Aceptable para proyectos estratégicos.</t>
        </is>
      </c>
    </row>
    <row r="23">
      <c r="B23" s="22" t="inlineStr">
        <is>
          <t>Payback &gt; 24 meses</t>
        </is>
      </c>
    </row>
    <row r="24" ht="35" customHeight="1">
      <c r="B24" s="23" t="inlineStr">
        <is>
          <t>Riesgoso. Solo justificable si el beneficio estratégico es alto.</t>
        </is>
      </c>
    </row>
    <row r="27">
      <c r="B27" s="22" t="inlineStr">
        <is>
          <t>Nota importante</t>
        </is>
      </c>
    </row>
    <row r="28" ht="35" customHeight="1">
      <c r="B28" s="23" t="inlineStr">
        <is>
          <t>Esta calculadora asume que los beneficios anuales se mantienen constantes. En la realidad suelen CRECER con el tiempo (a medida que el equipo adopta más el sistema). El ROI real a 3 años suele ser 30-50% mayor que el de Año 1.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2026-05-26T11:56:48Z</dcterms:created>
  <dcterms:modified xsi:type="dcterms:W3CDTF">2026-05-26T11:56:48Z</dcterms:modified>
</cp:coreProperties>
</file>